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ΔΙΑΓΩΝΙΣΜΟΙ ΓΡΑΠΤΟΙ\2023_2ΓΒ_ΤΕ_ΔΙΑΦΟΡΟΙ ΦΟΡΕΙΣ\10. ΟΡΙΣΤΙΚΟΙ ΠΙΝΑΚΕΣ\3. 2ΓΒ_2023__05_06_2024  final οριστικά!!\2ΓΒ_2023_ΟΡΙΣΤΙΚΑ_ΕΥΡΥ\"/>
    </mc:Choice>
  </mc:AlternateContent>
  <xr:revisionPtr revIDLastSave="0" documentId="13_ncr:1_{22A862D4-B1A7-4D0A-84A6-346EE49E5A5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2ΓΒ_2023_ΤΕ_ΑΠΟΡΡΙΠΤΕΟΙ" sheetId="1" r:id="rId1"/>
  </sheets>
  <calcPr calcId="191029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C10" i="1"/>
  <c r="B11" i="1"/>
  <c r="B12" i="1"/>
  <c r="B13" i="1"/>
  <c r="B14" i="1"/>
  <c r="C14" i="1"/>
  <c r="B15" i="1"/>
  <c r="B16" i="1"/>
  <c r="C16" i="1"/>
  <c r="B17" i="1"/>
  <c r="B18" i="1"/>
  <c r="B19" i="1"/>
  <c r="B20" i="1"/>
  <c r="B21" i="1"/>
  <c r="C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C40" i="1"/>
  <c r="B41" i="1"/>
  <c r="B42" i="1"/>
  <c r="B43" i="1"/>
  <c r="B44" i="1"/>
  <c r="B45" i="1"/>
  <c r="B46" i="1"/>
  <c r="C46" i="1"/>
  <c r="B47" i="1"/>
  <c r="B48" i="1"/>
  <c r="B49" i="1"/>
  <c r="B50" i="1"/>
  <c r="B51" i="1"/>
</calcChain>
</file>

<file path=xl/sharedStrings.xml><?xml version="1.0" encoding="utf-8"?>
<sst xmlns="http://schemas.openxmlformats.org/spreadsheetml/2006/main" count="49" uniqueCount="25">
  <si>
    <t>ΠΛΗΡΩΣΗ ΘΕΣΕΩΝ ΑΠΟ ΠΑΝΕΛΛΗΝΙΟ ΓΡΑΠΤΟ ΔΙΑΓΩΝΙΣΜΟ (ν. 4765/2021)– ΠΡΟΚΗΡΥΞΗ: 2ΓΒ_2023</t>
  </si>
  <si>
    <t>ΚΑΤΗΓΟΡΙΑ ΕΚΠΑΙΔΕΥΣΗΣ: ΤΕΧΝΟΛΟΓΙΚΗΣ ΕΚΠΑΙΔΕΥΣΗΣ</t>
  </si>
  <si>
    <t>Α/Α</t>
  </si>
  <si>
    <t>Α.Μ. ΥΠΟΨΗΦΙΟΥ</t>
  </si>
  <si>
    <t>ΑΙΤΙΟΛΟΓΙΑ ΑΠΟΡΡΙΨΗΣ</t>
  </si>
  <si>
    <t>001, 004, 006</t>
  </si>
  <si>
    <t>ΕΛΛΕΙΨΗ ΤΙΤΛΟΥ</t>
  </si>
  <si>
    <t>Δεν δηλώθηκε ο αντίστοιχος κωδικός θέσης στην αίτηση του α΄ σταδίου</t>
  </si>
  <si>
    <t>Δεν δηλώθηκε ο αντίστοιχος κωδικός τίτλου στην αίτηση του α΄ σταδίου</t>
  </si>
  <si>
    <t>ΕΛΛΕΙΨΗ ΤΙΤΛΟΥ, Δεν δηλώθηκε ο αντίστοιχος κωδικός θέσης στην αίτηση του α΄ σταδίου</t>
  </si>
  <si>
    <t>Δεν δηλώθηκε ο αντίστοιχος κωδικός θέσης στην αίτηση του α΄ σταδίου, Δεν δηλώθηκε ο αντίστοιχος κωδικός τίτλου στην αίτηση του α΄ σταδίου</t>
  </si>
  <si>
    <t>ΕΛΛΕΙΨΗ ΤΙΤΛΟΥ, Δεν δηλώθηκε ο αντίστοιχος κωδικός θέσης στην αίτηση του α΄ σταδίου, 004</t>
  </si>
  <si>
    <t>ΕΛΛΕΙΨΗ ΤΙΤΛΟΥ, 001</t>
  </si>
  <si>
    <t>ΕΛΛΕΙΨΗ ΤΙΤΛΟΥ, Δεν δηλώθηκε ο αντίστοιχος κωδικός θέσης στην αίτηση του α΄ σταδίου, Δεν δηλώθηκε ο αντίστοιχος κωδικός τίτλου στην αίτηση του α΄ σταδίου, 003, 004, 007, 028, 030</t>
  </si>
  <si>
    <t>001, 004, 006, 028, 030</t>
  </si>
  <si>
    <t>ΜΗ ΥΠΟΒΟΛΗ ΑΠΟΔΕΚΤΟΥ, ΣΥΜΦΩΝΑ ΜΕ ΤΗΝ ΠΡΟΚΗΡΥΞΗ, ΒΑΣΙΚΟΥ ΤΙΤΛΟΥ ΣΠΟΥΔΩΝ (ΕΛΛΕΙΨΗ ΤΙΤΛΟΥ)</t>
  </si>
  <si>
    <t>001, 005</t>
  </si>
  <si>
    <t>ΕΛΛΕΙΨΗ ΤΙΤΛΟΥ, Δεν δηλώθηκε ο αντίστοιχος κωδικός θέσης στην αίτηση του α΄ σταδίου, 002</t>
  </si>
  <si>
    <t>ΕΛΛΕΙΨΗ ΤΙΤΛΟΥ, 001, 004, 006, 024</t>
  </si>
  <si>
    <t>ΕΛΛΕΙΨΗ ΤΙΤΛΟΥ, Δεν δηλώθηκε ο αντίστοιχος κωδικός θέσης στην αίτηση του α΄ σταδίου, 025</t>
  </si>
  <si>
    <t>001, 004</t>
  </si>
  <si>
    <t>ΕΛΛΕΙΨΗ ΤΙΤΛΟΥ, 001, 028</t>
  </si>
  <si>
    <t>****************************************************************************************************************************</t>
  </si>
  <si>
    <t>*** Η ΜΗ ΣΥΜΠΛΗΡΩΣΗ ΤΩΝ ΑΠΑΡΑΙΤΗΤΩΝ ΣΤΟΙΧΕΙΩΝ ΣΤΗΝ ΑΙΤΗΣΗ ΙΣΟΔΥΝΑΜΕΙ ΜΕ ΤΗΝ ΕΛΛΕΙΨΗ ΤΩΝ ΣΤΟΙΧΕΙΩΝ ΑΥΤΩΝ ΑΠΟ ΤΟΝ ΥΠΟΨΗΦΙΟ ***</t>
  </si>
  <si>
    <t>ΠΙΝΑΚΑΣ ΑΠΟΡΡΙΠΤΕΩΝ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</si>
</sst>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57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56"/>
  <sheetViews>
    <sheetView tabSelected="1" workbookViewId="0">
      <pane ySplit="5" topLeftCell="A6" activePane="bottomLeft" state="frozen"/>
      <selection pane="bottomLeft" activeCell="A3" sqref="A3"/>
    </sheetView>
  </sheetViews>
  <sheetFormatPr defaultRowHeight="15" x14ac:dyDescent="0.25"/>
  <cols>
    <col min="2" max="2" width="16.85546875" bestFit="1" customWidth="1"/>
  </cols>
  <sheetData>
    <row r="1" spans="1:3" x14ac:dyDescent="0.25">
      <c r="A1" t="s">
        <v>0</v>
      </c>
    </row>
    <row r="2" spans="1:3" x14ac:dyDescent="0.25">
      <c r="A2" t="s">
        <v>24</v>
      </c>
    </row>
    <row r="3" spans="1:3" x14ac:dyDescent="0.25">
      <c r="A3" t="s">
        <v>1</v>
      </c>
    </row>
    <row r="5" spans="1:3" x14ac:dyDescent="0.25">
      <c r="A5" t="s">
        <v>2</v>
      </c>
      <c r="B5" t="s">
        <v>3</v>
      </c>
      <c r="C5" t="s">
        <v>4</v>
      </c>
    </row>
    <row r="6" spans="1:3" x14ac:dyDescent="0.25">
      <c r="A6">
        <v>1</v>
      </c>
      <c r="B6" t="str">
        <f>"00907699"</f>
        <v>00907699</v>
      </c>
      <c r="C6" t="s">
        <v>5</v>
      </c>
    </row>
    <row r="7" spans="1:3" x14ac:dyDescent="0.25">
      <c r="A7">
        <v>2</v>
      </c>
      <c r="B7" t="str">
        <f>"200712004240"</f>
        <v>200712004240</v>
      </c>
      <c r="C7" t="s">
        <v>6</v>
      </c>
    </row>
    <row r="8" spans="1:3" x14ac:dyDescent="0.25">
      <c r="A8">
        <v>3</v>
      </c>
      <c r="B8" t="str">
        <f>"200712003240"</f>
        <v>200712003240</v>
      </c>
      <c r="C8" t="s">
        <v>7</v>
      </c>
    </row>
    <row r="9" spans="1:3" x14ac:dyDescent="0.25">
      <c r="A9">
        <v>4</v>
      </c>
      <c r="B9" t="str">
        <f>"00088542"</f>
        <v>00088542</v>
      </c>
      <c r="C9" t="s">
        <v>8</v>
      </c>
    </row>
    <row r="10" spans="1:3" x14ac:dyDescent="0.25">
      <c r="A10">
        <v>5</v>
      </c>
      <c r="B10" t="str">
        <f>"201409005284"</f>
        <v>201409005284</v>
      </c>
      <c r="C10" t="str">
        <f>"001"</f>
        <v>001</v>
      </c>
    </row>
    <row r="11" spans="1:3" x14ac:dyDescent="0.25">
      <c r="A11">
        <v>6</v>
      </c>
      <c r="B11" t="str">
        <f>"00908882"</f>
        <v>00908882</v>
      </c>
      <c r="C11" t="s">
        <v>9</v>
      </c>
    </row>
    <row r="12" spans="1:3" x14ac:dyDescent="0.25">
      <c r="A12">
        <v>7</v>
      </c>
      <c r="B12" t="str">
        <f>"00909589"</f>
        <v>00909589</v>
      </c>
      <c r="C12" t="s">
        <v>7</v>
      </c>
    </row>
    <row r="13" spans="1:3" x14ac:dyDescent="0.25">
      <c r="A13">
        <v>8</v>
      </c>
      <c r="B13" t="str">
        <f>"00569552"</f>
        <v>00569552</v>
      </c>
      <c r="C13" t="s">
        <v>8</v>
      </c>
    </row>
    <row r="14" spans="1:3" x14ac:dyDescent="0.25">
      <c r="A14">
        <v>9</v>
      </c>
      <c r="B14" t="str">
        <f>"201512001304"</f>
        <v>201512001304</v>
      </c>
      <c r="C14" t="str">
        <f>"014"</f>
        <v>014</v>
      </c>
    </row>
    <row r="15" spans="1:3" x14ac:dyDescent="0.25">
      <c r="A15">
        <v>10</v>
      </c>
      <c r="B15" t="str">
        <f>"00840389"</f>
        <v>00840389</v>
      </c>
      <c r="C15" t="s">
        <v>10</v>
      </c>
    </row>
    <row r="16" spans="1:3" x14ac:dyDescent="0.25">
      <c r="A16">
        <v>11</v>
      </c>
      <c r="B16" t="str">
        <f>"00604220"</f>
        <v>00604220</v>
      </c>
      <c r="C16" t="str">
        <f>"024"</f>
        <v>024</v>
      </c>
    </row>
    <row r="17" spans="1:3" x14ac:dyDescent="0.25">
      <c r="A17">
        <v>12</v>
      </c>
      <c r="B17" t="str">
        <f>"00739388"</f>
        <v>00739388</v>
      </c>
      <c r="C17" t="s">
        <v>8</v>
      </c>
    </row>
    <row r="18" spans="1:3" x14ac:dyDescent="0.25">
      <c r="A18">
        <v>13</v>
      </c>
      <c r="B18" t="str">
        <f>"00657912"</f>
        <v>00657912</v>
      </c>
      <c r="C18" t="s">
        <v>10</v>
      </c>
    </row>
    <row r="19" spans="1:3" x14ac:dyDescent="0.25">
      <c r="A19">
        <v>14</v>
      </c>
      <c r="B19" t="str">
        <f>"200908000003"</f>
        <v>200908000003</v>
      </c>
      <c r="C19" t="s">
        <v>7</v>
      </c>
    </row>
    <row r="20" spans="1:3" x14ac:dyDescent="0.25">
      <c r="A20">
        <v>15</v>
      </c>
      <c r="B20" t="str">
        <f>"00789699"</f>
        <v>00789699</v>
      </c>
      <c r="C20" t="s">
        <v>8</v>
      </c>
    </row>
    <row r="21" spans="1:3" x14ac:dyDescent="0.25">
      <c r="A21">
        <v>16</v>
      </c>
      <c r="B21" t="str">
        <f>"200802007807"</f>
        <v>200802007807</v>
      </c>
      <c r="C21" t="str">
        <f>"001"</f>
        <v>001</v>
      </c>
    </row>
    <row r="22" spans="1:3" x14ac:dyDescent="0.25">
      <c r="A22">
        <v>17</v>
      </c>
      <c r="B22" t="str">
        <f>"00806598"</f>
        <v>00806598</v>
      </c>
      <c r="C22" t="s">
        <v>11</v>
      </c>
    </row>
    <row r="23" spans="1:3" x14ac:dyDescent="0.25">
      <c r="A23">
        <v>18</v>
      </c>
      <c r="B23" t="str">
        <f>"00911093"</f>
        <v>00911093</v>
      </c>
      <c r="C23" t="s">
        <v>7</v>
      </c>
    </row>
    <row r="24" spans="1:3" x14ac:dyDescent="0.25">
      <c r="A24">
        <v>19</v>
      </c>
      <c r="B24" t="str">
        <f>"00909698"</f>
        <v>00909698</v>
      </c>
      <c r="C24" t="s">
        <v>8</v>
      </c>
    </row>
    <row r="25" spans="1:3" x14ac:dyDescent="0.25">
      <c r="A25">
        <v>20</v>
      </c>
      <c r="B25" t="str">
        <f>"201410007539"</f>
        <v>201410007539</v>
      </c>
      <c r="C25" t="s">
        <v>12</v>
      </c>
    </row>
    <row r="26" spans="1:3" x14ac:dyDescent="0.25">
      <c r="A26">
        <v>21</v>
      </c>
      <c r="B26" t="str">
        <f>"00110277"</f>
        <v>00110277</v>
      </c>
      <c r="C26" t="s">
        <v>12</v>
      </c>
    </row>
    <row r="27" spans="1:3" x14ac:dyDescent="0.25">
      <c r="A27">
        <v>22</v>
      </c>
      <c r="B27" t="str">
        <f>"201406006866"</f>
        <v>201406006866</v>
      </c>
      <c r="C27" t="s">
        <v>13</v>
      </c>
    </row>
    <row r="28" spans="1:3" x14ac:dyDescent="0.25">
      <c r="A28">
        <v>23</v>
      </c>
      <c r="B28" t="str">
        <f>"00015410"</f>
        <v>00015410</v>
      </c>
      <c r="C28" t="s">
        <v>6</v>
      </c>
    </row>
    <row r="29" spans="1:3" x14ac:dyDescent="0.25">
      <c r="A29">
        <v>24</v>
      </c>
      <c r="B29" t="str">
        <f>"00228152"</f>
        <v>00228152</v>
      </c>
      <c r="C29" t="s">
        <v>14</v>
      </c>
    </row>
    <row r="30" spans="1:3" x14ac:dyDescent="0.25">
      <c r="A30">
        <v>25</v>
      </c>
      <c r="B30" t="str">
        <f>"00009527"</f>
        <v>00009527</v>
      </c>
      <c r="C30" t="s">
        <v>15</v>
      </c>
    </row>
    <row r="31" spans="1:3" x14ac:dyDescent="0.25">
      <c r="A31">
        <v>26</v>
      </c>
      <c r="B31" t="str">
        <f>"00201901"</f>
        <v>00201901</v>
      </c>
      <c r="C31" t="s">
        <v>8</v>
      </c>
    </row>
    <row r="32" spans="1:3" x14ac:dyDescent="0.25">
      <c r="A32">
        <v>27</v>
      </c>
      <c r="B32" t="str">
        <f>"200811001064"</f>
        <v>200811001064</v>
      </c>
      <c r="C32" t="s">
        <v>9</v>
      </c>
    </row>
    <row r="33" spans="1:3" x14ac:dyDescent="0.25">
      <c r="A33">
        <v>28</v>
      </c>
      <c r="B33" t="str">
        <f>"00197681"</f>
        <v>00197681</v>
      </c>
      <c r="C33" t="s">
        <v>7</v>
      </c>
    </row>
    <row r="34" spans="1:3" x14ac:dyDescent="0.25">
      <c r="A34">
        <v>29</v>
      </c>
      <c r="B34" t="str">
        <f>"00193701"</f>
        <v>00193701</v>
      </c>
      <c r="C34" t="s">
        <v>8</v>
      </c>
    </row>
    <row r="35" spans="1:3" x14ac:dyDescent="0.25">
      <c r="A35">
        <v>30</v>
      </c>
      <c r="B35" t="str">
        <f>"00811389"</f>
        <v>00811389</v>
      </c>
      <c r="C35" t="s">
        <v>7</v>
      </c>
    </row>
    <row r="36" spans="1:3" x14ac:dyDescent="0.25">
      <c r="A36">
        <v>31</v>
      </c>
      <c r="B36" t="str">
        <f>"00231888"</f>
        <v>00231888</v>
      </c>
      <c r="C36" t="s">
        <v>16</v>
      </c>
    </row>
    <row r="37" spans="1:3" x14ac:dyDescent="0.25">
      <c r="A37">
        <v>32</v>
      </c>
      <c r="B37" t="str">
        <f>"00293924"</f>
        <v>00293924</v>
      </c>
      <c r="C37" t="s">
        <v>10</v>
      </c>
    </row>
    <row r="38" spans="1:3" x14ac:dyDescent="0.25">
      <c r="A38">
        <v>33</v>
      </c>
      <c r="B38" t="str">
        <f>"201604005075"</f>
        <v>201604005075</v>
      </c>
      <c r="C38" t="s">
        <v>17</v>
      </c>
    </row>
    <row r="39" spans="1:3" x14ac:dyDescent="0.25">
      <c r="A39">
        <v>34</v>
      </c>
      <c r="B39" t="str">
        <f>"201412006980"</f>
        <v>201412006980</v>
      </c>
      <c r="C39" t="s">
        <v>18</v>
      </c>
    </row>
    <row r="40" spans="1:3" x14ac:dyDescent="0.25">
      <c r="A40">
        <v>35</v>
      </c>
      <c r="B40" t="str">
        <f>"00655660"</f>
        <v>00655660</v>
      </c>
      <c r="C40" t="str">
        <f>"001"</f>
        <v>001</v>
      </c>
    </row>
    <row r="41" spans="1:3" x14ac:dyDescent="0.25">
      <c r="A41">
        <v>36</v>
      </c>
      <c r="B41" t="str">
        <f>"00747832"</f>
        <v>00747832</v>
      </c>
      <c r="C41" t="s">
        <v>19</v>
      </c>
    </row>
    <row r="42" spans="1:3" x14ac:dyDescent="0.25">
      <c r="A42">
        <v>37</v>
      </c>
      <c r="B42" t="str">
        <f>"201406004978"</f>
        <v>201406004978</v>
      </c>
      <c r="C42" t="s">
        <v>7</v>
      </c>
    </row>
    <row r="43" spans="1:3" x14ac:dyDescent="0.25">
      <c r="A43">
        <v>38</v>
      </c>
      <c r="B43" t="str">
        <f>"00477437"</f>
        <v>00477437</v>
      </c>
      <c r="C43" t="s">
        <v>10</v>
      </c>
    </row>
    <row r="44" spans="1:3" x14ac:dyDescent="0.25">
      <c r="A44">
        <v>39</v>
      </c>
      <c r="B44" t="str">
        <f>"00476131"</f>
        <v>00476131</v>
      </c>
      <c r="C44" t="s">
        <v>8</v>
      </c>
    </row>
    <row r="45" spans="1:3" x14ac:dyDescent="0.25">
      <c r="A45">
        <v>40</v>
      </c>
      <c r="B45" t="str">
        <f>"00544786"</f>
        <v>00544786</v>
      </c>
      <c r="C45" t="s">
        <v>12</v>
      </c>
    </row>
    <row r="46" spans="1:3" x14ac:dyDescent="0.25">
      <c r="A46">
        <v>41</v>
      </c>
      <c r="B46" t="str">
        <f>"00559186"</f>
        <v>00559186</v>
      </c>
      <c r="C46" t="str">
        <f>"014"</f>
        <v>014</v>
      </c>
    </row>
    <row r="47" spans="1:3" x14ac:dyDescent="0.25">
      <c r="A47">
        <v>42</v>
      </c>
      <c r="B47" t="str">
        <f>"201412002953"</f>
        <v>201412002953</v>
      </c>
      <c r="C47" t="s">
        <v>7</v>
      </c>
    </row>
    <row r="48" spans="1:3" x14ac:dyDescent="0.25">
      <c r="A48">
        <v>43</v>
      </c>
      <c r="B48" t="str">
        <f>"00580527"</f>
        <v>00580527</v>
      </c>
      <c r="C48" t="s">
        <v>7</v>
      </c>
    </row>
    <row r="49" spans="1:3" x14ac:dyDescent="0.25">
      <c r="A49">
        <v>44</v>
      </c>
      <c r="B49" t="str">
        <f>"00781824"</f>
        <v>00781824</v>
      </c>
      <c r="C49" t="s">
        <v>20</v>
      </c>
    </row>
    <row r="50" spans="1:3" x14ac:dyDescent="0.25">
      <c r="A50">
        <v>45</v>
      </c>
      <c r="B50" t="str">
        <f>"00149861"</f>
        <v>00149861</v>
      </c>
      <c r="C50" t="s">
        <v>21</v>
      </c>
    </row>
    <row r="51" spans="1:3" x14ac:dyDescent="0.25">
      <c r="A51">
        <v>46</v>
      </c>
      <c r="B51" t="str">
        <f>"201406011788"</f>
        <v>201406011788</v>
      </c>
      <c r="C51" t="s">
        <v>9</v>
      </c>
    </row>
    <row r="54" spans="1:3" x14ac:dyDescent="0.25">
      <c r="A54" t="s">
        <v>22</v>
      </c>
    </row>
    <row r="55" spans="1:3" x14ac:dyDescent="0.25">
      <c r="A55" t="s">
        <v>23</v>
      </c>
    </row>
    <row r="56" spans="1:3" x14ac:dyDescent="0.25">
      <c r="A56" t="s">
        <v>22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2ΓΒ_2023_ΤΕ_ΑΠΟΡΡΙΠΤΕΟΙ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Soufla Eleni</dc:creator>
  <cp:lastModifiedBy>Soufla Eleni</cp:lastModifiedBy>
  <dcterms:created xsi:type="dcterms:W3CDTF">2024-06-06T05:22:54Z</dcterms:created>
  <dcterms:modified xsi:type="dcterms:W3CDTF">2024-06-06T06:00:00Z</dcterms:modified>
</cp:coreProperties>
</file>